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Stats\Stats calculators\"/>
    </mc:Choice>
  </mc:AlternateContent>
  <xr:revisionPtr revIDLastSave="0" documentId="13_ncr:1_{58C26C55-F637-452F-BD01-6C22E9886207}" xr6:coauthVersionLast="46" xr6:coauthVersionMax="46" xr10:uidLastSave="{00000000-0000-0000-0000-000000000000}"/>
  <bookViews>
    <workbookView xWindow="12330" yWindow="30" windowWidth="1662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6" i="1"/>
  <c r="B15" i="1"/>
  <c r="B14" i="1"/>
  <c r="B12" i="1" l="1"/>
  <c r="F28" i="1"/>
  <c r="F8" i="1"/>
  <c r="B19" i="1" l="1"/>
  <c r="F19" i="1"/>
  <c r="B13" i="1"/>
  <c r="B24" i="1" l="1"/>
  <c r="B28" i="1" s="1"/>
  <c r="B30" i="1" s="1"/>
  <c r="B32" i="1"/>
  <c r="B29" i="1" l="1"/>
</calcChain>
</file>

<file path=xl/sharedStrings.xml><?xml version="1.0" encoding="utf-8"?>
<sst xmlns="http://schemas.openxmlformats.org/spreadsheetml/2006/main" count="42" uniqueCount="40">
  <si>
    <t xml:space="preserve">Ψ </t>
  </si>
  <si>
    <t>sum of squared weights</t>
  </si>
  <si>
    <t>Mean 1</t>
  </si>
  <si>
    <t>Mean 2</t>
  </si>
  <si>
    <t>Mean 3</t>
  </si>
  <si>
    <t xml:space="preserve"> </t>
  </si>
  <si>
    <t>Mean 4</t>
  </si>
  <si>
    <t>Mean 5</t>
  </si>
  <si>
    <t>Enter means</t>
  </si>
  <si>
    <t xml:space="preserve">Determine weights </t>
  </si>
  <si>
    <t>Mean 1 weighted</t>
  </si>
  <si>
    <t>Mean 2 weighted</t>
  </si>
  <si>
    <t>Mean 3 weighted</t>
  </si>
  <si>
    <t>Mean 4 weighted</t>
  </si>
  <si>
    <t>Mean 5 weighted</t>
  </si>
  <si>
    <t>Mean 6</t>
  </si>
  <si>
    <t>Mean 6 weighted</t>
  </si>
  <si>
    <t>3 means compared to 3 means</t>
  </si>
  <si>
    <t>2 means compared to 1 mean</t>
  </si>
  <si>
    <t>Common weights</t>
  </si>
  <si>
    <t>INPUT</t>
  </si>
  <si>
    <t>Sample size (N)</t>
  </si>
  <si>
    <t>Change the second part of the equation in "mean weighted" based on column C</t>
  </si>
  <si>
    <t>You will now have = Ψ (value of the contrast)</t>
  </si>
  <si>
    <t xml:space="preserve">Instructions </t>
  </si>
  <si>
    <t>2 means compared to 2 means</t>
  </si>
  <si>
    <t>Mean square error</t>
  </si>
  <si>
    <t>Sum of squared weights</t>
  </si>
  <si>
    <t>Find the sum of the squared weights from examples on the right</t>
  </si>
  <si>
    <t>Enter the rest of the data</t>
  </si>
  <si>
    <t>t (final output)</t>
  </si>
  <si>
    <t>Linear contrasts in Repeated measures ANOVA (up to 6 means)</t>
  </si>
  <si>
    <t>https://mathcracker.com/t_critical_values.php#results</t>
  </si>
  <si>
    <t>Compare t to critical t in t table - use link below to look up exact t-value</t>
  </si>
  <si>
    <t>http://www.socscistatistics.com/pvalues/tdistribution.aspx</t>
  </si>
  <si>
    <t>P-value (two tailed test)</t>
  </si>
  <si>
    <t xml:space="preserve">df error </t>
  </si>
  <si>
    <t>TO FIND THE CRITICAL t BY HAND</t>
  </si>
  <si>
    <t>P-value (One tailed test)</t>
  </si>
  <si>
    <t xml:space="preserve">Cohen's d for the contrast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</si>
</sst>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000000000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5" fillId="4" borderId="2" applyNumberFormat="0" applyAlignment="0" applyProtection="0"/>
    <xf numFmtId="0" fontId="6" fillId="5" borderId="3" applyNumberFormat="0" applyAlignment="0" applyProtection="0"/>
    <xf numFmtId="0" fontId="2" fillId="6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3" fillId="2" borderId="0" xfId="1"/>
    <xf numFmtId="0" fontId="2" fillId="6" borderId="0" xfId="5"/>
    <xf numFmtId="0" fontId="7" fillId="0" borderId="0" xfId="0" applyFont="1"/>
    <xf numFmtId="0" fontId="8" fillId="0" borderId="0" xfId="0" applyFont="1"/>
    <xf numFmtId="0" fontId="9" fillId="3" borderId="1" xfId="2" applyFont="1"/>
    <xf numFmtId="0" fontId="7" fillId="6" borderId="0" xfId="5" applyFont="1"/>
    <xf numFmtId="0" fontId="10" fillId="2" borderId="0" xfId="1" applyFont="1"/>
    <xf numFmtId="2" fontId="7" fillId="7" borderId="0" xfId="0" applyNumberFormat="1" applyFont="1" applyFill="1"/>
    <xf numFmtId="0" fontId="7" fillId="7" borderId="0" xfId="0" applyFont="1" applyFill="1"/>
    <xf numFmtId="0" fontId="11" fillId="7" borderId="0" xfId="0" applyFont="1" applyFill="1"/>
    <xf numFmtId="0" fontId="11" fillId="0" borderId="0" xfId="0" applyFont="1"/>
    <xf numFmtId="2" fontId="7" fillId="0" borderId="0" xfId="0" applyNumberFormat="1" applyFont="1"/>
    <xf numFmtId="2" fontId="7" fillId="8" borderId="0" xfId="0" applyNumberFormat="1" applyFont="1" applyFill="1"/>
    <xf numFmtId="0" fontId="7" fillId="8" borderId="0" xfId="0" applyFont="1" applyFill="1"/>
    <xf numFmtId="0" fontId="12" fillId="7" borderId="0" xfId="0" applyFont="1" applyFill="1"/>
    <xf numFmtId="2" fontId="7" fillId="9" borderId="0" xfId="0" applyNumberFormat="1" applyFont="1" applyFill="1"/>
    <xf numFmtId="0" fontId="7" fillId="9" borderId="0" xfId="0" applyFont="1" applyFill="1"/>
    <xf numFmtId="0" fontId="13" fillId="5" borderId="3" xfId="4" applyFont="1"/>
    <xf numFmtId="0" fontId="11" fillId="8" borderId="0" xfId="0" applyFont="1" applyFill="1"/>
    <xf numFmtId="0" fontId="14" fillId="4" borderId="2" xfId="3" applyFont="1"/>
    <xf numFmtId="0" fontId="15" fillId="0" borderId="0" xfId="0" applyFont="1"/>
    <xf numFmtId="0" fontId="12" fillId="8" borderId="0" xfId="0" applyFont="1" applyFill="1"/>
    <xf numFmtId="0" fontId="11" fillId="9" borderId="0" xfId="0" applyFont="1" applyFill="1"/>
    <xf numFmtId="0" fontId="12" fillId="9" borderId="0" xfId="0" applyFont="1" applyFill="1"/>
    <xf numFmtId="0" fontId="8" fillId="6" borderId="0" xfId="5" applyFont="1" applyAlignment="1">
      <alignment horizontal="center"/>
    </xf>
    <xf numFmtId="0" fontId="0" fillId="6" borderId="0" xfId="5" applyFont="1"/>
    <xf numFmtId="0" fontId="16" fillId="6" borderId="0" xfId="6" applyFill="1"/>
    <xf numFmtId="164" fontId="14" fillId="4" borderId="2" xfId="3" applyNumberFormat="1" applyFont="1"/>
    <xf numFmtId="0" fontId="4" fillId="3" borderId="1" xfId="2"/>
    <xf numFmtId="0" fontId="7" fillId="10" borderId="0" xfId="0" applyFont="1" applyFill="1"/>
  </cellXfs>
  <cellStyles count="7">
    <cellStyle name="40% - Accent1" xfId="5" builtinId="31"/>
    <cellStyle name="Check Cell" xfId="4" builtinId="23"/>
    <cellStyle name="Good" xfId="1" builtinId="26"/>
    <cellStyle name="Hyperlink" xfId="6" builtinId="8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466724</xdr:colOff>
      <xdr:row>17</xdr:row>
      <xdr:rowOff>8965</xdr:rowOff>
    </xdr:from>
    <xdr:to>
      <xdr:col>2</xdr:col>
      <xdr:colOff>1485899</xdr:colOff>
      <xdr:row>19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55F2A0-1B91-4D9B-9538-58A2E8A73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4" y="3542740"/>
          <a:ext cx="1019175" cy="41966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22</xdr:row>
      <xdr:rowOff>15934</xdr:rowOff>
    </xdr:from>
    <xdr:to>
      <xdr:col>3</xdr:col>
      <xdr:colOff>19050</xdr:colOff>
      <xdr:row>24</xdr:row>
      <xdr:rowOff>165953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48A534-8DC8-49F4-BAEA-0FD0062E1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9625" y="4549834"/>
          <a:ext cx="1200150" cy="55006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19</xdr:row>
      <xdr:rowOff>87838</xdr:rowOff>
    </xdr:from>
    <xdr:to>
      <xdr:col>3</xdr:col>
      <xdr:colOff>3010354</xdr:colOff>
      <xdr:row>21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F3D869-64A2-4571-B5EA-D97E69ED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00725" y="4021663"/>
          <a:ext cx="3010354" cy="487472"/>
        </a:xfrm>
        <a:prstGeom prst="rect">
          <a:avLst/>
        </a:prstGeom>
      </xdr:spPr>
    </xdr:pic>
    <xdr:clientData/>
  </xdr:twoCellAnchor>
  <xdr:twoCellAnchor editAs="oneCell">
    <xdr:from>
      <xdr:col>2</xdr:col>
      <xdr:colOff>637461</xdr:colOff>
      <xdr:row>18</xdr:row>
      <xdr:rowOff>180974</xdr:rowOff>
    </xdr:from>
    <xdr:to>
      <xdr:col>2</xdr:col>
      <xdr:colOff>1114424</xdr:colOff>
      <xdr:row>20</xdr:row>
      <xdr:rowOff>39847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7E6592-A2E8-40BB-9CA3-EADBA5F4F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42761" y="3914774"/>
          <a:ext cx="476963" cy="258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ocscistatistics.com/pvalues/tdistribution.aspx" TargetMode="External"/><Relationship Id="rId1" Type="http://schemas.openxmlformats.org/officeDocument/2006/relationships/hyperlink" Target="https://mathcracker.com/t_critical_values.ph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workbookViewId="0">
      <selection activeCell="D26" sqref="D26"/>
    </sheetView>
  </sheetViews>
  <sheetFormatPr defaultRowHeight="15" x14ac:dyDescent="0.25"/>
  <cols>
    <col min="1" max="1" width="27.85546875" customWidth="1"/>
    <col min="2" max="2" width="36.7109375" bestFit="1" customWidth="1"/>
    <col min="3" max="3" width="22.42578125" bestFit="1" customWidth="1"/>
    <col min="4" max="4" width="54" customWidth="1"/>
    <col min="5" max="5" width="76" customWidth="1"/>
    <col min="6" max="6" width="21.85546875" customWidth="1"/>
    <col min="7" max="7" width="23.7109375" customWidth="1"/>
  </cols>
  <sheetData>
    <row r="1" spans="1:7" ht="15.75" x14ac:dyDescent="0.25">
      <c r="A1" s="5"/>
      <c r="B1" s="5"/>
      <c r="C1" s="5"/>
      <c r="D1" s="5"/>
      <c r="E1" s="6" t="s">
        <v>31</v>
      </c>
      <c r="F1" s="5"/>
      <c r="G1" s="5"/>
    </row>
    <row r="2" spans="1:7" ht="15.75" x14ac:dyDescent="0.25">
      <c r="A2" s="5"/>
      <c r="B2" s="5"/>
      <c r="C2" s="5"/>
      <c r="D2" s="5"/>
      <c r="E2" s="6"/>
      <c r="F2" s="5"/>
      <c r="G2" s="5"/>
    </row>
    <row r="3" spans="1:7" ht="15.75" x14ac:dyDescent="0.25">
      <c r="A3" s="5"/>
      <c r="B3" s="7" t="s">
        <v>20</v>
      </c>
      <c r="C3" s="6" t="s">
        <v>19</v>
      </c>
      <c r="D3" s="5"/>
      <c r="E3" s="27" t="s">
        <v>24</v>
      </c>
      <c r="F3" s="12">
        <v>0.5</v>
      </c>
      <c r="G3" s="13"/>
    </row>
    <row r="4" spans="1:7" ht="15.75" x14ac:dyDescent="0.25">
      <c r="A4" s="9" t="s">
        <v>2</v>
      </c>
      <c r="B4" s="7">
        <v>8.3119999999999994</v>
      </c>
      <c r="C4" s="10">
        <v>0.5</v>
      </c>
      <c r="D4" s="11" t="s">
        <v>25</v>
      </c>
      <c r="E4" s="8" t="s">
        <v>8</v>
      </c>
      <c r="F4" s="12">
        <v>0.5</v>
      </c>
      <c r="G4" s="13"/>
    </row>
    <row r="5" spans="1:7" ht="15.75" x14ac:dyDescent="0.25">
      <c r="A5" s="9" t="s">
        <v>3</v>
      </c>
      <c r="B5" s="7">
        <v>6.7030000000000003</v>
      </c>
      <c r="C5" s="10">
        <v>-0.5</v>
      </c>
      <c r="D5" s="11"/>
      <c r="E5" s="8" t="s">
        <v>9</v>
      </c>
      <c r="F5" s="12">
        <v>-0.5</v>
      </c>
      <c r="G5" s="13"/>
    </row>
    <row r="6" spans="1:7" ht="15.75" x14ac:dyDescent="0.25">
      <c r="A6" s="9" t="s">
        <v>4</v>
      </c>
      <c r="B6" s="7">
        <v>4.0289999999999999</v>
      </c>
      <c r="C6" s="14"/>
      <c r="D6" s="5"/>
      <c r="E6" s="8" t="s">
        <v>22</v>
      </c>
      <c r="F6" s="12">
        <v>-0.5</v>
      </c>
      <c r="G6" s="13"/>
    </row>
    <row r="7" spans="1:7" ht="15.75" x14ac:dyDescent="0.25">
      <c r="A7" s="9" t="s">
        <v>6</v>
      </c>
      <c r="B7" s="7"/>
      <c r="C7" s="15">
        <v>0.33333333333333331</v>
      </c>
      <c r="D7" s="16" t="s">
        <v>17</v>
      </c>
      <c r="E7" s="8" t="s">
        <v>23</v>
      </c>
      <c r="F7" s="12"/>
      <c r="G7" s="13"/>
    </row>
    <row r="8" spans="1:7" ht="15.75" x14ac:dyDescent="0.25">
      <c r="A8" s="9" t="s">
        <v>7</v>
      </c>
      <c r="B8" s="7"/>
      <c r="C8" s="15">
        <v>-0.33333333333333331</v>
      </c>
      <c r="D8" s="16"/>
      <c r="E8" s="8" t="s">
        <v>28</v>
      </c>
      <c r="F8" s="17">
        <f xml:space="preserve"> F3^2 + F4^2 + F5^2 + F6^2</f>
        <v>1</v>
      </c>
      <c r="G8" s="17" t="s">
        <v>1</v>
      </c>
    </row>
    <row r="9" spans="1:7" ht="15.75" x14ac:dyDescent="0.25">
      <c r="A9" s="9" t="s">
        <v>15</v>
      </c>
      <c r="B9" s="7"/>
      <c r="C9" s="14"/>
      <c r="D9" s="5"/>
      <c r="E9" s="4" t="s">
        <v>29</v>
      </c>
      <c r="F9" s="13"/>
      <c r="G9" s="13"/>
    </row>
    <row r="10" spans="1:7" ht="16.5" thickBot="1" x14ac:dyDescent="0.3">
      <c r="A10" s="5"/>
      <c r="B10" s="5"/>
      <c r="C10" s="18">
        <v>0.5</v>
      </c>
      <c r="D10" s="19" t="s">
        <v>18</v>
      </c>
      <c r="F10" s="13"/>
      <c r="G10" s="13"/>
    </row>
    <row r="11" spans="1:7" ht="17.25" thickTop="1" thickBot="1" x14ac:dyDescent="0.3">
      <c r="A11" s="3" t="s">
        <v>10</v>
      </c>
      <c r="B11" s="20">
        <f xml:space="preserve"> B4*C10</f>
        <v>4.1559999999999997</v>
      </c>
      <c r="C11" s="18">
        <v>-1</v>
      </c>
      <c r="D11" s="19"/>
      <c r="F11" s="13"/>
      <c r="G11" s="13"/>
    </row>
    <row r="12" spans="1:7" ht="17.25" thickTop="1" thickBot="1" x14ac:dyDescent="0.3">
      <c r="A12" s="3" t="s">
        <v>11</v>
      </c>
      <c r="B12" s="20">
        <f xml:space="preserve"> B5*C10</f>
        <v>3.3515000000000001</v>
      </c>
      <c r="C12" s="14"/>
      <c r="D12" s="5"/>
      <c r="F12" s="21">
        <v>0.33300000000000002</v>
      </c>
      <c r="G12" s="13"/>
    </row>
    <row r="13" spans="1:7" ht="17.25" thickTop="1" thickBot="1" x14ac:dyDescent="0.3">
      <c r="A13" s="3" t="s">
        <v>12</v>
      </c>
      <c r="B13" s="20">
        <f xml:space="preserve"> B6*C11</f>
        <v>-4.0289999999999999</v>
      </c>
      <c r="C13" s="14"/>
      <c r="E13" s="5"/>
      <c r="F13" s="21">
        <v>0.33300000000000002</v>
      </c>
      <c r="G13" s="13"/>
    </row>
    <row r="14" spans="1:7" ht="17.25" thickTop="1" thickBot="1" x14ac:dyDescent="0.3">
      <c r="A14" s="3" t="s">
        <v>13</v>
      </c>
      <c r="B14" s="20">
        <f>B7</f>
        <v>0</v>
      </c>
      <c r="C14" s="14"/>
      <c r="D14" s="5"/>
      <c r="E14" s="32" t="s">
        <v>37</v>
      </c>
      <c r="F14" s="21">
        <v>0.33300000000000002</v>
      </c>
      <c r="G14" s="13"/>
    </row>
    <row r="15" spans="1:7" ht="17.25" thickTop="1" thickBot="1" x14ac:dyDescent="0.3">
      <c r="A15" s="3" t="s">
        <v>14</v>
      </c>
      <c r="B15" s="20">
        <f>B8</f>
        <v>0</v>
      </c>
      <c r="C15" s="14"/>
      <c r="D15" s="5"/>
      <c r="E15" s="28" t="s">
        <v>33</v>
      </c>
      <c r="F15" s="21">
        <v>-0.33329999999999999</v>
      </c>
      <c r="G15" s="13"/>
    </row>
    <row r="16" spans="1:7" ht="17.25" thickTop="1" thickBot="1" x14ac:dyDescent="0.3">
      <c r="A16" s="3" t="s">
        <v>16</v>
      </c>
      <c r="B16" s="20">
        <f>B9</f>
        <v>0</v>
      </c>
      <c r="C16" s="14"/>
      <c r="D16" s="5"/>
      <c r="E16" s="29" t="s">
        <v>32</v>
      </c>
      <c r="F16" s="21">
        <v>-0.33329999999999999</v>
      </c>
      <c r="G16" s="13"/>
    </row>
    <row r="17" spans="1:7" ht="16.5" thickTop="1" x14ac:dyDescent="0.25">
      <c r="A17" s="5"/>
      <c r="B17" s="5"/>
      <c r="C17" s="14"/>
      <c r="D17" s="5"/>
      <c r="E17" s="29" t="s">
        <v>34</v>
      </c>
      <c r="F17" s="21">
        <v>-0.33329999999999999</v>
      </c>
      <c r="G17" s="13"/>
    </row>
    <row r="18" spans="1:7" ht="15.75" x14ac:dyDescent="0.25">
      <c r="A18" s="5"/>
      <c r="B18" s="5"/>
      <c r="C18" s="5"/>
      <c r="D18" s="5"/>
      <c r="E18" s="5"/>
      <c r="F18" s="21"/>
      <c r="G18" s="13"/>
    </row>
    <row r="19" spans="1:7" ht="15.75" x14ac:dyDescent="0.25">
      <c r="A19" s="22" t="s">
        <v>0</v>
      </c>
      <c r="B19" s="22">
        <f xml:space="preserve"> SUM(B11:B16)</f>
        <v>3.4785000000000004</v>
      </c>
      <c r="C19" s="5"/>
      <c r="D19" s="23"/>
      <c r="E19" s="5"/>
      <c r="F19" s="24">
        <f xml:space="preserve"> F12^2 + F13^2 + F14^2 + F15^2 + F16^2 + F17^2</f>
        <v>0.66593367000000003</v>
      </c>
      <c r="G19" s="24" t="s">
        <v>1</v>
      </c>
    </row>
    <row r="20" spans="1:7" ht="15.75" x14ac:dyDescent="0.25">
      <c r="A20" s="9" t="s">
        <v>27</v>
      </c>
      <c r="B20" s="7">
        <v>1.5</v>
      </c>
      <c r="C20" s="5"/>
      <c r="D20" s="23"/>
      <c r="E20" s="5"/>
      <c r="F20" s="5"/>
      <c r="G20" s="5"/>
    </row>
    <row r="21" spans="1:7" ht="15.75" x14ac:dyDescent="0.25">
      <c r="A21" s="9" t="s">
        <v>26</v>
      </c>
      <c r="B21" s="7">
        <v>3.2160929999999999</v>
      </c>
      <c r="C21" s="5"/>
      <c r="D21" s="5"/>
      <c r="E21" s="5"/>
      <c r="F21" s="13"/>
      <c r="G21" s="13"/>
    </row>
    <row r="22" spans="1:7" ht="15.75" x14ac:dyDescent="0.25">
      <c r="A22" s="9" t="s">
        <v>21</v>
      </c>
      <c r="B22" s="7">
        <v>69</v>
      </c>
      <c r="C22" s="5"/>
      <c r="D22" s="5"/>
      <c r="E22" s="5"/>
      <c r="F22" s="13"/>
      <c r="G22" s="13"/>
    </row>
    <row r="23" spans="1:7" ht="15.75" x14ac:dyDescent="0.25">
      <c r="A23" s="5"/>
      <c r="B23" s="5"/>
      <c r="C23" s="5"/>
      <c r="D23" s="5"/>
      <c r="E23" s="5"/>
      <c r="F23" s="5"/>
      <c r="G23" s="13"/>
    </row>
    <row r="24" spans="1:7" ht="15.75" x14ac:dyDescent="0.25">
      <c r="A24" s="22" t="s">
        <v>30</v>
      </c>
      <c r="B24" s="22">
        <f>B19/SQRT((B20*B21)/B22)</f>
        <v>13.155477742093982</v>
      </c>
      <c r="C24" s="5"/>
      <c r="D24" s="5"/>
      <c r="E24" s="5"/>
      <c r="F24" s="25">
        <v>0.5</v>
      </c>
      <c r="G24" s="13"/>
    </row>
    <row r="25" spans="1:7" ht="15.75" x14ac:dyDescent="0.25">
      <c r="A25" s="5"/>
      <c r="B25" s="5"/>
      <c r="C25" s="5"/>
      <c r="D25" s="5"/>
      <c r="E25" s="5"/>
      <c r="F25" s="25">
        <v>0.5</v>
      </c>
      <c r="G25" s="13"/>
    </row>
    <row r="26" spans="1:7" ht="15.75" x14ac:dyDescent="0.25">
      <c r="A26" s="3" t="s">
        <v>36</v>
      </c>
      <c r="B26" s="31">
        <v>117.236</v>
      </c>
      <c r="C26" s="5"/>
      <c r="D26" s="5"/>
      <c r="E26" s="5"/>
      <c r="F26" s="25">
        <v>-1</v>
      </c>
      <c r="G26" s="13"/>
    </row>
    <row r="27" spans="1:7" ht="15.75" x14ac:dyDescent="0.25">
      <c r="C27" s="5"/>
      <c r="D27" s="5"/>
      <c r="E27" s="5"/>
      <c r="F27" s="25"/>
      <c r="G27" s="13"/>
    </row>
    <row r="28" spans="1:7" ht="15.75" x14ac:dyDescent="0.25">
      <c r="A28" s="22" t="s">
        <v>35</v>
      </c>
      <c r="B28" s="30">
        <f xml:space="preserve"> _xlfn.T.DIST.2T(ABS(B24), B26)</f>
        <v>8.116786466605137E-25</v>
      </c>
      <c r="C28" s="5"/>
      <c r="D28" s="5"/>
      <c r="E28" s="5"/>
      <c r="F28" s="26">
        <f xml:space="preserve"> F24^2 + F25^2 + F26^2</f>
        <v>1.5</v>
      </c>
      <c r="G28" s="26" t="s">
        <v>1</v>
      </c>
    </row>
    <row r="29" spans="1:7" ht="15.75" x14ac:dyDescent="0.25">
      <c r="A29" s="22" t="s">
        <v>38</v>
      </c>
      <c r="B29" s="30">
        <f xml:space="preserve"> _xlfn.T.DIST.RT(ABS(B24), B26)</f>
        <v>4.0583932333025685E-25</v>
      </c>
      <c r="C29" s="5"/>
      <c r="D29" s="5"/>
      <c r="E29" s="5"/>
    </row>
    <row r="30" spans="1:7" ht="15.75" x14ac:dyDescent="0.25">
      <c r="A30" s="5"/>
      <c r="B30" s="22" t="str">
        <f xml:space="preserve"> IF(B28&lt;0.05,"Significant at p&lt;.05 - two tailed","Not significant - two tailed")</f>
        <v>Significant at p&lt;.05 - two tailed</v>
      </c>
      <c r="C30" s="5"/>
      <c r="D30" s="5"/>
      <c r="E30" s="5"/>
    </row>
    <row r="31" spans="1:7" ht="15.75" x14ac:dyDescent="0.25">
      <c r="A31" s="5"/>
      <c r="B31" s="5"/>
      <c r="C31" s="5"/>
      <c r="D31" s="5"/>
      <c r="E31" s="5"/>
    </row>
    <row r="32" spans="1:7" ht="15.75" x14ac:dyDescent="0.25">
      <c r="A32" s="22" t="s">
        <v>39</v>
      </c>
      <c r="B32" s="22">
        <f xml:space="preserve"> B19/SQRT(B21)</f>
        <v>1.9396693724465459</v>
      </c>
      <c r="C32" s="5"/>
      <c r="D32" s="5"/>
      <c r="E32" s="5"/>
      <c r="F32" s="5"/>
      <c r="G32" s="5"/>
    </row>
    <row r="33" spans="1:7" ht="15.75" x14ac:dyDescent="0.25">
      <c r="A33" s="5"/>
      <c r="B33" s="5"/>
      <c r="C33" s="5"/>
      <c r="D33" s="5"/>
      <c r="E33" s="5"/>
    </row>
    <row r="34" spans="1:7" ht="15.75" x14ac:dyDescent="0.25">
      <c r="A34" s="5"/>
      <c r="B34" s="5"/>
      <c r="C34" s="5"/>
      <c r="D34" s="5"/>
      <c r="E34" s="5"/>
      <c r="F34" s="13"/>
      <c r="G34" s="13"/>
    </row>
    <row r="35" spans="1:7" ht="15.75" x14ac:dyDescent="0.25">
      <c r="A35" s="5"/>
      <c r="B35" s="5"/>
      <c r="C35" s="5"/>
      <c r="D35" s="5"/>
      <c r="E35" s="5"/>
      <c r="F35" s="13"/>
      <c r="G35" s="13"/>
    </row>
    <row r="36" spans="1:7" ht="15.75" x14ac:dyDescent="0.25">
      <c r="A36" s="5"/>
      <c r="B36" s="5"/>
      <c r="C36" s="5"/>
      <c r="D36" s="5"/>
      <c r="E36" s="5" t="s">
        <v>5</v>
      </c>
      <c r="F36" s="5"/>
      <c r="G36" s="5"/>
    </row>
    <row r="46" spans="1:7" x14ac:dyDescent="0.25">
      <c r="D46" s="1"/>
      <c r="E46" s="2"/>
    </row>
    <row r="47" spans="1:7" x14ac:dyDescent="0.25">
      <c r="D47" s="1"/>
      <c r="E47" s="1"/>
    </row>
    <row r="48" spans="1:7" x14ac:dyDescent="0.25">
      <c r="D48" s="1"/>
      <c r="E48" s="1"/>
    </row>
    <row r="49" spans="4:5" x14ac:dyDescent="0.25">
      <c r="E49" s="1"/>
    </row>
    <row r="50" spans="4:5" x14ac:dyDescent="0.25">
      <c r="E50" s="1"/>
    </row>
    <row r="51" spans="4:5" x14ac:dyDescent="0.25">
      <c r="E51" s="1"/>
    </row>
    <row r="52" spans="4:5" x14ac:dyDescent="0.25">
      <c r="E52" s="1"/>
    </row>
    <row r="53" spans="4:5" x14ac:dyDescent="0.25">
      <c r="D53" s="1"/>
    </row>
  </sheetData>
  <hyperlinks>
    <hyperlink ref="E16" r:id="rId1" location="results" xr:uid="{E0B3A06F-E992-413E-9EF4-E3E91EA249C5}"/>
    <hyperlink ref="E17" r:id="rId2" xr:uid="{85A69F8A-8277-4DFA-94E1-79FD63F06A8C}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JoJo</cp:lastModifiedBy>
  <dcterms:created xsi:type="dcterms:W3CDTF">2014-04-20T03:57:18Z</dcterms:created>
  <dcterms:modified xsi:type="dcterms:W3CDTF">2021-04-11T15:23:13Z</dcterms:modified>
</cp:coreProperties>
</file>