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Stats\Excel calculators\"/>
    </mc:Choice>
  </mc:AlternateContent>
  <xr:revisionPtr revIDLastSave="0" documentId="13_ncr:1_{7134606D-711B-4BE2-ABEF-BB938D322D0F}" xr6:coauthVersionLast="47" xr6:coauthVersionMax="47" xr10:uidLastSave="{00000000-0000-0000-0000-000000000000}"/>
  <bookViews>
    <workbookView xWindow="780" yWindow="375" windowWidth="21135" windowHeight="152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B25" i="1"/>
  <c r="B103" i="1"/>
  <c r="B104" i="1" s="1"/>
  <c r="B98" i="1"/>
  <c r="B113" i="1"/>
  <c r="B64" i="1"/>
  <c r="B65" i="1" s="1"/>
  <c r="B59" i="1"/>
  <c r="B74" i="1" s="1"/>
  <c r="B20" i="1"/>
  <c r="B35" i="1" s="1"/>
  <c r="B66" i="1" l="1"/>
  <c r="B71" i="1" s="1"/>
  <c r="B105" i="1"/>
  <c r="B109" i="1" s="1"/>
  <c r="B111" i="1" s="1"/>
  <c r="B27" i="1"/>
  <c r="B31" i="1" s="1"/>
  <c r="B33" i="1" s="1"/>
  <c r="B70" i="1" l="1"/>
  <c r="B110" i="1"/>
  <c r="B72" i="1"/>
  <c r="B32" i="1"/>
</calcChain>
</file>

<file path=xl/sharedStrings.xml><?xml version="1.0" encoding="utf-8"?>
<sst xmlns="http://schemas.openxmlformats.org/spreadsheetml/2006/main" count="76" uniqueCount="36">
  <si>
    <t xml:space="preserve">Ψ </t>
  </si>
  <si>
    <t>Mean 1</t>
  </si>
  <si>
    <t>Mean 2</t>
  </si>
  <si>
    <t>Mean 3</t>
  </si>
  <si>
    <t xml:space="preserve"> </t>
  </si>
  <si>
    <t>Mean 4</t>
  </si>
  <si>
    <t>Mean 5</t>
  </si>
  <si>
    <t xml:space="preserve">Determine weights </t>
  </si>
  <si>
    <t>INPUT</t>
  </si>
  <si>
    <t>You will now have = Ψ (value of the contrast)</t>
  </si>
  <si>
    <t xml:space="preserve">Instructions </t>
  </si>
  <si>
    <t>Mean square error</t>
  </si>
  <si>
    <t>t (final output)</t>
  </si>
  <si>
    <t>P-value (two tailed test)</t>
  </si>
  <si>
    <t>P-value (One tailed test)</t>
  </si>
  <si>
    <t xml:space="preserve">Cohen's d for the contrast </t>
  </si>
  <si>
    <t>Weight for mean 1</t>
  </si>
  <si>
    <t>Weight for mean 2</t>
  </si>
  <si>
    <t>Weight for mean 3</t>
  </si>
  <si>
    <t>Sample size for group 1</t>
  </si>
  <si>
    <t>Sample size for group 2</t>
  </si>
  <si>
    <t>Sample size for group 3</t>
  </si>
  <si>
    <t>Standard error term</t>
  </si>
  <si>
    <t>Sum of the squared weights term</t>
  </si>
  <si>
    <t>df (N – a ): total N minus #of groups</t>
  </si>
  <si>
    <t>Weight for mean 4</t>
  </si>
  <si>
    <t>Sample size for group 4</t>
  </si>
  <si>
    <t>Weight for mean 5</t>
  </si>
  <si>
    <t>Sample size for group 5</t>
  </si>
  <si>
    <t xml:space="preserve">Three means </t>
  </si>
  <si>
    <t xml:space="preserve">Contrasts for between subject comparisons </t>
  </si>
  <si>
    <t>Enter means, sample sizes for each group</t>
  </si>
  <si>
    <t>Enter the mean square term and df and the rest is calucalted for you</t>
  </si>
  <si>
    <t xml:space="preserve">Four means </t>
  </si>
  <si>
    <t xml:space="preserve">Five means </t>
  </si>
  <si>
    <t>df error (N – a ): total N minus #of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</si>
</sst>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0000000000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1" applyNumberFormat="0" applyAlignment="0" applyProtection="0"/>
    <xf numFmtId="0" fontId="5" fillId="4" borderId="2" applyNumberFormat="0" applyAlignment="0" applyProtection="0"/>
    <xf numFmtId="0" fontId="2" fillId="5" borderId="0" applyNumberFormat="0" applyBorder="0" applyAlignment="0" applyProtection="0"/>
  </cellStyleXfs>
  <cellXfs count="20">
    <xf numFmtId="0" fontId="0" fillId="0" borderId="0" xfId="0"/>
    <xf numFmtId="0" fontId="1" fillId="0" borderId="0" xfId="0" applyFont="1"/>
    <xf numFmtId="16" fontId="1" fillId="0" borderId="0" xfId="0" applyNumberFormat="1" applyFont="1"/>
    <xf numFmtId="0" fontId="3" fillId="2" borderId="0" xfId="1"/>
    <xf numFmtId="0" fontId="2" fillId="5" borderId="0" xfId="4"/>
    <xf numFmtId="0" fontId="6" fillId="0" borderId="0" xfId="0" applyFont="1"/>
    <xf numFmtId="0" fontId="7" fillId="0" borderId="0" xfId="0" applyFont="1"/>
    <xf numFmtId="0" fontId="8" fillId="3" borderId="1" xfId="2" applyFont="1"/>
    <xf numFmtId="0" fontId="6" fillId="5" borderId="0" xfId="4" applyFont="1"/>
    <xf numFmtId="0" fontId="9" fillId="2" borderId="0" xfId="1" applyFont="1"/>
    <xf numFmtId="0" fontId="10" fillId="0" borderId="0" xfId="0" applyFont="1"/>
    <xf numFmtId="2" fontId="6" fillId="0" borderId="0" xfId="0" applyNumberFormat="1" applyFont="1"/>
    <xf numFmtId="0" fontId="11" fillId="4" borderId="2" xfId="3" applyFont="1"/>
    <xf numFmtId="0" fontId="12" fillId="0" borderId="0" xfId="0" applyFont="1"/>
    <xf numFmtId="0" fontId="7" fillId="5" borderId="0" xfId="4" applyFont="1" applyAlignment="1">
      <alignment horizontal="center"/>
    </xf>
    <xf numFmtId="164" fontId="11" fillId="4" borderId="2" xfId="3" applyNumberFormat="1" applyFont="1"/>
    <xf numFmtId="0" fontId="4" fillId="3" borderId="1" xfId="2"/>
    <xf numFmtId="2" fontId="11" fillId="4" borderId="2" xfId="3" applyNumberFormat="1" applyFont="1"/>
    <xf numFmtId="165" fontId="11" fillId="4" borderId="2" xfId="3" applyNumberFormat="1" applyFont="1"/>
    <xf numFmtId="0" fontId="13" fillId="0" borderId="0" xfId="0" applyFont="1"/>
  </cellXfs>
  <cellStyles count="5">
    <cellStyle name="40% - Accent1" xfId="4" builtinId="31"/>
    <cellStyle name="Good" xfId="1" builtinId="26"/>
    <cellStyle name="Input" xfId="2" builtinId="20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16</xdr:row>
      <xdr:rowOff>76200</xdr:rowOff>
    </xdr:from>
    <xdr:to>
      <xdr:col>3</xdr:col>
      <xdr:colOff>1304632</xdr:colOff>
      <xdr:row>21</xdr:row>
      <xdr:rowOff>114171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0C98A6E-8726-6288-71CB-643B8C222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1600" y="3400425"/>
          <a:ext cx="2342857" cy="1028571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428624</xdr:colOff>
      <xdr:row>20</xdr:row>
      <xdr:rowOff>171619</xdr:rowOff>
    </xdr:from>
    <xdr:to>
      <xdr:col>3</xdr:col>
      <xdr:colOff>923588</xdr:colOff>
      <xdr:row>25</xdr:row>
      <xdr:rowOff>199855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9ABFD4E-A680-3D12-7F67-15C755111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53024" y="4324519"/>
          <a:ext cx="1990389" cy="1009311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25</xdr:row>
      <xdr:rowOff>76200</xdr:rowOff>
    </xdr:from>
    <xdr:to>
      <xdr:col>3</xdr:col>
      <xdr:colOff>523669</xdr:colOff>
      <xdr:row>29</xdr:row>
      <xdr:rowOff>161814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4273F3C-AA3F-F821-E34C-92D4A4641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95875" y="5210175"/>
          <a:ext cx="1647619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3"/>
  <sheetViews>
    <sheetView tabSelected="1" zoomScale="85" zoomScaleNormal="85" workbookViewId="0">
      <selection activeCell="A29" sqref="A29"/>
    </sheetView>
  </sheetViews>
  <sheetFormatPr defaultRowHeight="15" x14ac:dyDescent="0.25"/>
  <cols>
    <col min="1" max="1" width="34.140625" customWidth="1"/>
    <col min="2" max="2" width="36.7109375" bestFit="1" customWidth="1"/>
    <col min="3" max="3" width="22.42578125" bestFit="1" customWidth="1"/>
    <col min="4" max="4" width="35.7109375" customWidth="1"/>
    <col min="5" max="5" width="76" customWidth="1"/>
    <col min="6" max="6" width="21.85546875" customWidth="1"/>
    <col min="7" max="7" width="23.7109375" customWidth="1"/>
  </cols>
  <sheetData>
    <row r="1" spans="1:5" ht="15.75" x14ac:dyDescent="0.25">
      <c r="A1" s="5"/>
      <c r="B1" s="5"/>
      <c r="C1" s="5"/>
      <c r="D1" s="5"/>
      <c r="E1" s="6" t="s">
        <v>30</v>
      </c>
    </row>
    <row r="2" spans="1:5" ht="15.75" x14ac:dyDescent="0.25">
      <c r="A2" s="5"/>
      <c r="B2" s="5"/>
      <c r="C2" s="5"/>
      <c r="D2" s="5"/>
      <c r="E2" s="6"/>
    </row>
    <row r="3" spans="1:5" ht="15.75" x14ac:dyDescent="0.25">
      <c r="A3" s="5"/>
      <c r="B3" s="7" t="s">
        <v>8</v>
      </c>
      <c r="D3" s="19" t="s">
        <v>29</v>
      </c>
      <c r="E3" s="14" t="s">
        <v>10</v>
      </c>
    </row>
    <row r="4" spans="1:5" ht="15.75" x14ac:dyDescent="0.25">
      <c r="A4" s="9" t="s">
        <v>1</v>
      </c>
      <c r="B4" s="7">
        <v>94.5</v>
      </c>
      <c r="E4" s="8" t="s">
        <v>31</v>
      </c>
    </row>
    <row r="5" spans="1:5" ht="15.75" x14ac:dyDescent="0.25">
      <c r="A5" s="9" t="s">
        <v>2</v>
      </c>
      <c r="B5" s="7">
        <v>71.066670000000002</v>
      </c>
      <c r="E5" s="8" t="s">
        <v>7</v>
      </c>
    </row>
    <row r="6" spans="1:5" ht="15.75" x14ac:dyDescent="0.25">
      <c r="A6" s="9" t="s">
        <v>3</v>
      </c>
      <c r="B6" s="7">
        <v>77.733329999999995</v>
      </c>
      <c r="E6" s="8"/>
    </row>
    <row r="7" spans="1:5" ht="15.75" x14ac:dyDescent="0.25">
      <c r="A7" s="9"/>
      <c r="B7" s="7"/>
      <c r="E7" s="8" t="s">
        <v>9</v>
      </c>
    </row>
    <row r="8" spans="1:5" ht="15.75" x14ac:dyDescent="0.25">
      <c r="A8" s="9"/>
      <c r="B8" s="7"/>
      <c r="E8" s="8"/>
    </row>
    <row r="9" spans="1:5" ht="15.75" x14ac:dyDescent="0.25">
      <c r="A9" s="9"/>
      <c r="B9" s="7"/>
      <c r="E9" s="4" t="s">
        <v>32</v>
      </c>
    </row>
    <row r="10" spans="1:5" ht="15.75" x14ac:dyDescent="0.25">
      <c r="A10" s="5"/>
      <c r="B10" s="5"/>
    </row>
    <row r="11" spans="1:5" x14ac:dyDescent="0.25">
      <c r="A11" s="3" t="s">
        <v>16</v>
      </c>
      <c r="B11" s="16">
        <v>1</v>
      </c>
    </row>
    <row r="12" spans="1:5" ht="15.75" x14ac:dyDescent="0.25">
      <c r="A12" s="3" t="s">
        <v>17</v>
      </c>
      <c r="B12" s="16">
        <v>-1</v>
      </c>
      <c r="C12" s="11"/>
      <c r="D12" s="5"/>
    </row>
    <row r="13" spans="1:5" ht="15.75" x14ac:dyDescent="0.25">
      <c r="A13" s="3" t="s">
        <v>18</v>
      </c>
      <c r="B13" s="16">
        <v>0</v>
      </c>
      <c r="C13" s="11"/>
      <c r="E13" s="5"/>
    </row>
    <row r="14" spans="1:5" ht="15.75" x14ac:dyDescent="0.25">
      <c r="A14" s="3"/>
      <c r="B14" s="16"/>
      <c r="C14" s="11"/>
      <c r="E14" s="5"/>
    </row>
    <row r="15" spans="1:5" ht="15.75" x14ac:dyDescent="0.25">
      <c r="A15" s="3" t="s">
        <v>19</v>
      </c>
      <c r="B15" s="16">
        <v>30</v>
      </c>
      <c r="C15" s="11"/>
      <c r="D15" s="5"/>
    </row>
    <row r="16" spans="1:5" ht="15.75" x14ac:dyDescent="0.25">
      <c r="A16" s="3" t="s">
        <v>20</v>
      </c>
      <c r="B16" s="16">
        <v>30</v>
      </c>
      <c r="C16" s="11"/>
      <c r="D16" s="5"/>
    </row>
    <row r="17" spans="1:5" ht="15.75" x14ac:dyDescent="0.25">
      <c r="A17" s="3" t="s">
        <v>21</v>
      </c>
      <c r="B17" s="16">
        <v>30</v>
      </c>
      <c r="C17" s="11"/>
      <c r="D17" s="5"/>
    </row>
    <row r="18" spans="1:5" ht="15.75" x14ac:dyDescent="0.25">
      <c r="A18" s="5"/>
      <c r="B18" s="5"/>
      <c r="C18" s="11"/>
      <c r="D18" s="5"/>
    </row>
    <row r="19" spans="1:5" ht="15.75" x14ac:dyDescent="0.25">
      <c r="A19" s="5"/>
      <c r="B19" s="5"/>
      <c r="C19" s="5"/>
      <c r="D19" s="5"/>
    </row>
    <row r="20" spans="1:5" ht="15.75" x14ac:dyDescent="0.25">
      <c r="A20" s="12" t="s">
        <v>0</v>
      </c>
      <c r="B20" s="12">
        <f xml:space="preserve"> B4*B11 + B5*B12+B6*B13</f>
        <v>23.433329999999998</v>
      </c>
      <c r="C20" s="5"/>
      <c r="D20" s="13"/>
    </row>
    <row r="22" spans="1:5" ht="15.75" x14ac:dyDescent="0.25">
      <c r="A22" s="9" t="s">
        <v>11</v>
      </c>
      <c r="B22" s="7">
        <v>34.703830000000004</v>
      </c>
      <c r="C22" s="5"/>
      <c r="D22" s="5"/>
    </row>
    <row r="24" spans="1:5" ht="15.75" x14ac:dyDescent="0.25">
      <c r="C24" s="5"/>
      <c r="D24" s="5"/>
    </row>
    <row r="25" spans="1:5" ht="15.75" x14ac:dyDescent="0.25">
      <c r="A25" s="12" t="s">
        <v>23</v>
      </c>
      <c r="B25" s="17">
        <f>B11^2/B15 + B12^2/B16 + B13^2/B17</f>
        <v>6.6666666666666666E-2</v>
      </c>
      <c r="C25" s="5"/>
      <c r="D25" s="5"/>
      <c r="E25" s="5"/>
    </row>
    <row r="26" spans="1:5" ht="15.75" x14ac:dyDescent="0.25">
      <c r="A26" s="12" t="s">
        <v>22</v>
      </c>
      <c r="B26" s="18">
        <f>SQRT(B22*B25)</f>
        <v>1.521048541850873</v>
      </c>
      <c r="C26" s="5"/>
      <c r="D26" s="5"/>
      <c r="E26" s="5"/>
    </row>
    <row r="27" spans="1:5" ht="15.75" x14ac:dyDescent="0.25">
      <c r="A27" s="12" t="s">
        <v>12</v>
      </c>
      <c r="B27" s="12">
        <f>B20/B26</f>
        <v>15.406036924689714</v>
      </c>
      <c r="C27" s="5"/>
      <c r="D27" s="5"/>
      <c r="E27" s="5"/>
    </row>
    <row r="28" spans="1:5" ht="15.75" x14ac:dyDescent="0.25">
      <c r="A28" s="5"/>
      <c r="B28" s="5"/>
      <c r="C28" s="5"/>
      <c r="D28" s="5"/>
      <c r="E28" s="5"/>
    </row>
    <row r="29" spans="1:5" ht="15.75" x14ac:dyDescent="0.25">
      <c r="A29" s="3" t="s">
        <v>35</v>
      </c>
      <c r="B29" s="16">
        <v>87</v>
      </c>
      <c r="C29" s="5"/>
      <c r="D29" s="5"/>
      <c r="E29" s="5"/>
    </row>
    <row r="30" spans="1:5" ht="15.75" x14ac:dyDescent="0.25">
      <c r="C30" s="5"/>
      <c r="D30" s="5"/>
      <c r="E30" s="5"/>
    </row>
    <row r="31" spans="1:5" ht="15.75" x14ac:dyDescent="0.25">
      <c r="A31" s="12" t="s">
        <v>13</v>
      </c>
      <c r="B31" s="15">
        <f xml:space="preserve"> _xlfn.T.DIST.2T(ABS(B27), B29)</f>
        <v>1.3714879029325183E-26</v>
      </c>
      <c r="C31" s="5"/>
      <c r="D31" s="5"/>
      <c r="E31" s="5"/>
    </row>
    <row r="32" spans="1:5" ht="15.75" x14ac:dyDescent="0.25">
      <c r="A32" s="12" t="s">
        <v>14</v>
      </c>
      <c r="B32" s="15">
        <f xml:space="preserve"> _xlfn.T.DIST.RT(ABS(B27), B29)</f>
        <v>6.8574395146625914E-27</v>
      </c>
      <c r="C32" s="5"/>
      <c r="D32" s="5"/>
      <c r="E32" s="5"/>
    </row>
    <row r="33" spans="1:7" ht="15.75" x14ac:dyDescent="0.25">
      <c r="A33" s="5"/>
      <c r="B33" s="12" t="str">
        <f xml:space="preserve"> IF(B31&lt;0.05,"Significant at p&lt;.05 - two tailed","Not significant - two tailed")</f>
        <v>Significant at p&lt;.05 - two tailed</v>
      </c>
      <c r="C33" s="5"/>
      <c r="D33" s="5"/>
      <c r="E33" s="5"/>
    </row>
    <row r="34" spans="1:7" ht="15.75" x14ac:dyDescent="0.25">
      <c r="A34" s="5"/>
      <c r="B34" s="5"/>
      <c r="C34" s="5"/>
      <c r="D34" s="5"/>
      <c r="E34" s="5"/>
    </row>
    <row r="35" spans="1:7" ht="15.75" x14ac:dyDescent="0.25">
      <c r="A35" s="12" t="s">
        <v>15</v>
      </c>
      <c r="B35" s="12">
        <f xml:space="preserve"> B20/SQRT(B22)</f>
        <v>3.9778216293586528</v>
      </c>
      <c r="C35" s="5"/>
      <c r="D35" s="5"/>
      <c r="E35" s="5"/>
      <c r="F35" s="5"/>
      <c r="G35" s="5"/>
    </row>
    <row r="36" spans="1:7" ht="15.75" x14ac:dyDescent="0.25">
      <c r="A36" s="5"/>
      <c r="B36" s="5"/>
      <c r="C36" s="5"/>
      <c r="D36" s="5"/>
      <c r="E36" s="5"/>
    </row>
    <row r="37" spans="1:7" ht="15.75" x14ac:dyDescent="0.25">
      <c r="A37" s="5"/>
      <c r="B37" s="5"/>
      <c r="C37" s="5"/>
      <c r="D37" s="5"/>
      <c r="E37" s="5"/>
      <c r="F37" s="10"/>
      <c r="G37" s="10"/>
    </row>
    <row r="38" spans="1:7" ht="15.75" x14ac:dyDescent="0.25">
      <c r="A38" s="5"/>
      <c r="B38" s="5"/>
      <c r="C38" s="5"/>
      <c r="D38" s="5"/>
      <c r="E38" s="5"/>
      <c r="F38" s="10"/>
      <c r="G38" s="10"/>
    </row>
    <row r="39" spans="1:7" ht="15.75" x14ac:dyDescent="0.25">
      <c r="A39" s="5"/>
      <c r="B39" s="5"/>
      <c r="C39" s="5"/>
      <c r="D39" s="19" t="s">
        <v>33</v>
      </c>
      <c r="E39" s="5" t="s">
        <v>4</v>
      </c>
      <c r="F39" s="5"/>
      <c r="G39" s="5"/>
    </row>
    <row r="40" spans="1:7" ht="15.75" x14ac:dyDescent="0.25">
      <c r="A40" s="5"/>
      <c r="B40" s="7" t="s">
        <v>8</v>
      </c>
    </row>
    <row r="41" spans="1:7" ht="15.75" x14ac:dyDescent="0.25">
      <c r="A41" s="9" t="s">
        <v>1</v>
      </c>
      <c r="B41" s="7">
        <v>6</v>
      </c>
    </row>
    <row r="42" spans="1:7" ht="15.75" x14ac:dyDescent="0.25">
      <c r="A42" s="9" t="s">
        <v>2</v>
      </c>
      <c r="B42" s="7">
        <v>9</v>
      </c>
    </row>
    <row r="43" spans="1:7" ht="15.75" x14ac:dyDescent="0.25">
      <c r="A43" s="9" t="s">
        <v>3</v>
      </c>
      <c r="B43" s="7">
        <v>6</v>
      </c>
    </row>
    <row r="44" spans="1:7" ht="15.75" x14ac:dyDescent="0.25">
      <c r="A44" s="9" t="s">
        <v>5</v>
      </c>
      <c r="B44" s="7">
        <v>5</v>
      </c>
    </row>
    <row r="45" spans="1:7" ht="15.75" x14ac:dyDescent="0.25">
      <c r="A45" s="9"/>
      <c r="B45" s="7"/>
    </row>
    <row r="46" spans="1:7" ht="15.75" x14ac:dyDescent="0.25">
      <c r="A46" s="9"/>
      <c r="B46" s="7"/>
    </row>
    <row r="47" spans="1:7" ht="15.75" x14ac:dyDescent="0.25">
      <c r="A47" s="5"/>
      <c r="B47" s="5"/>
    </row>
    <row r="48" spans="1:7" x14ac:dyDescent="0.25">
      <c r="A48" s="3" t="s">
        <v>16</v>
      </c>
      <c r="B48" s="16">
        <v>-1</v>
      </c>
    </row>
    <row r="49" spans="1:5" x14ac:dyDescent="0.25">
      <c r="A49" s="3" t="s">
        <v>17</v>
      </c>
      <c r="B49" s="16">
        <v>1</v>
      </c>
      <c r="D49" s="1"/>
      <c r="E49" s="2"/>
    </row>
    <row r="50" spans="1:5" x14ac:dyDescent="0.25">
      <c r="A50" s="3" t="s">
        <v>18</v>
      </c>
      <c r="B50" s="16">
        <v>0</v>
      </c>
      <c r="D50" s="1"/>
      <c r="E50" s="1"/>
    </row>
    <row r="51" spans="1:5" x14ac:dyDescent="0.25">
      <c r="A51" s="3" t="s">
        <v>25</v>
      </c>
      <c r="B51" s="16">
        <v>0</v>
      </c>
      <c r="D51" s="1"/>
      <c r="E51" s="1"/>
    </row>
    <row r="52" spans="1:5" x14ac:dyDescent="0.25">
      <c r="A52" s="3"/>
      <c r="B52" s="16"/>
      <c r="D52" s="1"/>
      <c r="E52" s="1"/>
    </row>
    <row r="53" spans="1:5" x14ac:dyDescent="0.25">
      <c r="A53" s="3" t="s">
        <v>19</v>
      </c>
      <c r="B53" s="16">
        <v>5</v>
      </c>
      <c r="E53" s="1"/>
    </row>
    <row r="54" spans="1:5" x14ac:dyDescent="0.25">
      <c r="A54" s="3" t="s">
        <v>20</v>
      </c>
      <c r="B54" s="16">
        <v>5</v>
      </c>
      <c r="E54" s="1"/>
    </row>
    <row r="55" spans="1:5" x14ac:dyDescent="0.25">
      <c r="A55" s="3" t="s">
        <v>21</v>
      </c>
      <c r="B55" s="16">
        <v>5</v>
      </c>
      <c r="E55" s="1"/>
    </row>
    <row r="56" spans="1:5" x14ac:dyDescent="0.25">
      <c r="A56" s="3" t="s">
        <v>26</v>
      </c>
      <c r="B56" s="16">
        <v>5</v>
      </c>
      <c r="E56" s="1"/>
    </row>
    <row r="57" spans="1:5" ht="15.75" x14ac:dyDescent="0.25">
      <c r="A57" s="5"/>
      <c r="B57" s="5"/>
      <c r="E57" s="1"/>
    </row>
    <row r="58" spans="1:5" ht="15.75" x14ac:dyDescent="0.25">
      <c r="A58" s="5"/>
      <c r="B58" s="5"/>
      <c r="D58" s="1"/>
    </row>
    <row r="59" spans="1:5" ht="15.75" x14ac:dyDescent="0.25">
      <c r="A59" s="12" t="s">
        <v>0</v>
      </c>
      <c r="B59" s="12">
        <f xml:space="preserve"> B41*B48 + B42*B49+B43*B50 + B44*B51</f>
        <v>3</v>
      </c>
    </row>
    <row r="61" spans="1:5" ht="15.75" x14ac:dyDescent="0.25">
      <c r="A61" s="9" t="s">
        <v>11</v>
      </c>
      <c r="B61" s="7">
        <v>1.83</v>
      </c>
    </row>
    <row r="64" spans="1:5" ht="15.75" x14ac:dyDescent="0.25">
      <c r="A64" s="12" t="s">
        <v>23</v>
      </c>
      <c r="B64" s="17">
        <f>B48^2/B53 + B49^2/B54 + B50^2/B55 + B51^2/B56</f>
        <v>0.4</v>
      </c>
    </row>
    <row r="65" spans="1:4" ht="15.75" x14ac:dyDescent="0.25">
      <c r="A65" s="12" t="s">
        <v>22</v>
      </c>
      <c r="B65" s="18">
        <f>SQRT(B61*B64)</f>
        <v>0.85556998544829754</v>
      </c>
    </row>
    <row r="66" spans="1:4" ht="15.75" x14ac:dyDescent="0.25">
      <c r="A66" s="12" t="s">
        <v>12</v>
      </c>
      <c r="B66" s="12">
        <f>B59/B65</f>
        <v>3.5064343665913831</v>
      </c>
    </row>
    <row r="67" spans="1:4" ht="15.75" x14ac:dyDescent="0.25">
      <c r="A67" s="5"/>
      <c r="B67" s="5"/>
    </row>
    <row r="68" spans="1:4" x14ac:dyDescent="0.25">
      <c r="A68" s="3" t="s">
        <v>24</v>
      </c>
      <c r="B68" s="16">
        <v>11</v>
      </c>
    </row>
    <row r="70" spans="1:4" ht="15.75" x14ac:dyDescent="0.25">
      <c r="A70" s="12" t="s">
        <v>13</v>
      </c>
      <c r="B70" s="15">
        <f xml:space="preserve"> _xlfn.T.DIST.2T(ABS(B66), B68)</f>
        <v>4.9143294567770895E-3</v>
      </c>
    </row>
    <row r="71" spans="1:4" ht="15.75" x14ac:dyDescent="0.25">
      <c r="A71" s="12" t="s">
        <v>14</v>
      </c>
      <c r="B71" s="15">
        <f xml:space="preserve"> _xlfn.T.DIST.RT(ABS(B66), B68)</f>
        <v>2.4571647283885448E-3</v>
      </c>
    </row>
    <row r="72" spans="1:4" ht="15.75" x14ac:dyDescent="0.25">
      <c r="A72" s="5"/>
      <c r="B72" s="12" t="str">
        <f xml:space="preserve"> IF(B70&lt;0.05,"Significant at p&lt;.05 - two tailed","Not significant - two tailed")</f>
        <v>Significant at p&lt;.05 - two tailed</v>
      </c>
    </row>
    <row r="73" spans="1:4" ht="15.75" x14ac:dyDescent="0.25">
      <c r="A73" s="5"/>
      <c r="B73" s="5"/>
    </row>
    <row r="74" spans="1:4" ht="15.75" x14ac:dyDescent="0.25">
      <c r="A74" s="12" t="s">
        <v>15</v>
      </c>
      <c r="B74" s="12">
        <f xml:space="preserve"> B59/SQRT(B61)</f>
        <v>2.2176638128637185</v>
      </c>
    </row>
    <row r="77" spans="1:4" ht="15.75" x14ac:dyDescent="0.25">
      <c r="A77" s="5"/>
      <c r="B77" s="5"/>
      <c r="D77" s="19" t="s">
        <v>34</v>
      </c>
    </row>
    <row r="78" spans="1:4" ht="15.75" x14ac:dyDescent="0.25">
      <c r="A78" s="5"/>
      <c r="B78" s="7" t="s">
        <v>8</v>
      </c>
    </row>
    <row r="79" spans="1:4" ht="15.75" x14ac:dyDescent="0.25">
      <c r="A79" s="9" t="s">
        <v>1</v>
      </c>
      <c r="B79" s="7">
        <v>6</v>
      </c>
    </row>
    <row r="80" spans="1:4" ht="15.75" x14ac:dyDescent="0.25">
      <c r="A80" s="9" t="s">
        <v>2</v>
      </c>
      <c r="B80" s="7">
        <v>9</v>
      </c>
    </row>
    <row r="81" spans="1:2" ht="15.75" x14ac:dyDescent="0.25">
      <c r="A81" s="9" t="s">
        <v>3</v>
      </c>
      <c r="B81" s="7">
        <v>6</v>
      </c>
    </row>
    <row r="82" spans="1:2" ht="15.75" x14ac:dyDescent="0.25">
      <c r="A82" s="9" t="s">
        <v>5</v>
      </c>
      <c r="B82" s="7">
        <v>5</v>
      </c>
    </row>
    <row r="83" spans="1:2" ht="15.75" x14ac:dyDescent="0.25">
      <c r="A83" s="9" t="s">
        <v>6</v>
      </c>
      <c r="B83" s="7">
        <v>5</v>
      </c>
    </row>
    <row r="84" spans="1:2" ht="15.75" x14ac:dyDescent="0.25">
      <c r="A84" s="9"/>
      <c r="B84" s="7"/>
    </row>
    <row r="85" spans="1:2" ht="15.75" x14ac:dyDescent="0.25">
      <c r="A85" s="5"/>
      <c r="B85" s="5"/>
    </row>
    <row r="86" spans="1:2" x14ac:dyDescent="0.25">
      <c r="A86" s="3" t="s">
        <v>16</v>
      </c>
      <c r="B86" s="16">
        <v>-1</v>
      </c>
    </row>
    <row r="87" spans="1:2" x14ac:dyDescent="0.25">
      <c r="A87" s="3" t="s">
        <v>17</v>
      </c>
      <c r="B87" s="16">
        <v>1</v>
      </c>
    </row>
    <row r="88" spans="1:2" x14ac:dyDescent="0.25">
      <c r="A88" s="3" t="s">
        <v>18</v>
      </c>
      <c r="B88" s="16">
        <v>0</v>
      </c>
    </row>
    <row r="89" spans="1:2" x14ac:dyDescent="0.25">
      <c r="A89" s="3" t="s">
        <v>25</v>
      </c>
      <c r="B89" s="16">
        <v>0</v>
      </c>
    </row>
    <row r="90" spans="1:2" x14ac:dyDescent="0.25">
      <c r="A90" s="3" t="s">
        <v>27</v>
      </c>
      <c r="B90" s="16">
        <v>0</v>
      </c>
    </row>
    <row r="91" spans="1:2" x14ac:dyDescent="0.25">
      <c r="A91" s="3"/>
      <c r="B91" s="16"/>
    </row>
    <row r="92" spans="1:2" x14ac:dyDescent="0.25">
      <c r="A92" s="3" t="s">
        <v>19</v>
      </c>
      <c r="B92" s="16">
        <v>5</v>
      </c>
    </row>
    <row r="93" spans="1:2" x14ac:dyDescent="0.25">
      <c r="A93" s="3" t="s">
        <v>20</v>
      </c>
      <c r="B93" s="16">
        <v>5</v>
      </c>
    </row>
    <row r="94" spans="1:2" x14ac:dyDescent="0.25">
      <c r="A94" s="3" t="s">
        <v>21</v>
      </c>
      <c r="B94" s="16">
        <v>5</v>
      </c>
    </row>
    <row r="95" spans="1:2" x14ac:dyDescent="0.25">
      <c r="A95" s="3" t="s">
        <v>26</v>
      </c>
      <c r="B95" s="16">
        <v>5</v>
      </c>
    </row>
    <row r="96" spans="1:2" x14ac:dyDescent="0.25">
      <c r="A96" s="3" t="s">
        <v>28</v>
      </c>
      <c r="B96" s="16">
        <v>5</v>
      </c>
    </row>
    <row r="97" spans="1:2" ht="15.75" x14ac:dyDescent="0.25">
      <c r="A97" s="5"/>
      <c r="B97" s="5"/>
    </row>
    <row r="98" spans="1:2" ht="15.75" x14ac:dyDescent="0.25">
      <c r="A98" s="12" t="s">
        <v>0</v>
      </c>
      <c r="B98" s="12">
        <f xml:space="preserve"> B79*B86 + B80*B87+B81*B88 + B82*B89 + B83*B90</f>
        <v>3</v>
      </c>
    </row>
    <row r="100" spans="1:2" ht="15.75" x14ac:dyDescent="0.25">
      <c r="A100" s="9" t="s">
        <v>11</v>
      </c>
      <c r="B100" s="7">
        <v>1.83</v>
      </c>
    </row>
    <row r="103" spans="1:2" ht="15.75" x14ac:dyDescent="0.25">
      <c r="A103" s="12" t="s">
        <v>23</v>
      </c>
      <c r="B103" s="17">
        <f>B86^2/B92 + B87^2/B93 + B88^2/B94 + B89^2/B95 + B90^2/B96</f>
        <v>0.4</v>
      </c>
    </row>
    <row r="104" spans="1:2" ht="15.75" x14ac:dyDescent="0.25">
      <c r="A104" s="12" t="s">
        <v>22</v>
      </c>
      <c r="B104" s="18">
        <f>SQRT(B100*B103)</f>
        <v>0.85556998544829754</v>
      </c>
    </row>
    <row r="105" spans="1:2" ht="15.75" x14ac:dyDescent="0.25">
      <c r="A105" s="12" t="s">
        <v>12</v>
      </c>
      <c r="B105" s="12">
        <f>B98/B104</f>
        <v>3.5064343665913831</v>
      </c>
    </row>
    <row r="106" spans="1:2" ht="15.75" x14ac:dyDescent="0.25">
      <c r="A106" s="5"/>
      <c r="B106" s="5"/>
    </row>
    <row r="107" spans="1:2" x14ac:dyDescent="0.25">
      <c r="A107" s="3" t="s">
        <v>24</v>
      </c>
      <c r="B107" s="16">
        <v>10</v>
      </c>
    </row>
    <row r="109" spans="1:2" ht="15.75" x14ac:dyDescent="0.25">
      <c r="A109" s="12" t="s">
        <v>13</v>
      </c>
      <c r="B109" s="15">
        <f xml:space="preserve"> _xlfn.T.DIST.2T(ABS(B105), B107)</f>
        <v>5.6652878638764554E-3</v>
      </c>
    </row>
    <row r="110" spans="1:2" ht="15.75" x14ac:dyDescent="0.25">
      <c r="A110" s="12" t="s">
        <v>14</v>
      </c>
      <c r="B110" s="15">
        <f xml:space="preserve"> _xlfn.T.DIST.RT(ABS(B105), B107)</f>
        <v>2.8326439319382277E-3</v>
      </c>
    </row>
    <row r="111" spans="1:2" ht="15.75" x14ac:dyDescent="0.25">
      <c r="A111" s="5"/>
      <c r="B111" s="12" t="str">
        <f xml:space="preserve"> IF(B109&lt;0.05,"Significant at p&lt;.05 - two tailed","Not significant - two tailed")</f>
        <v>Significant at p&lt;.05 - two tailed</v>
      </c>
    </row>
    <row r="112" spans="1:2" ht="15.75" x14ac:dyDescent="0.25">
      <c r="A112" s="5"/>
      <c r="B112" s="5"/>
    </row>
    <row r="113" spans="1:2" ht="15.75" x14ac:dyDescent="0.25">
      <c r="A113" s="12" t="s">
        <v>15</v>
      </c>
      <c r="B113" s="12">
        <f xml:space="preserve"> B98/SQRT(B100)</f>
        <v>2.2176638128637185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JoJo</cp:lastModifiedBy>
  <dcterms:created xsi:type="dcterms:W3CDTF">2014-04-20T03:57:18Z</dcterms:created>
  <dcterms:modified xsi:type="dcterms:W3CDTF">2023-08-03T13:20:22Z</dcterms:modified>
</cp:coreProperties>
</file>